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Лист1!$A$1:$P$58</definedName>
  </definedNames>
  <calcPr calcId="162913"/>
</workbook>
</file>

<file path=xl/calcChain.xml><?xml version="1.0" encoding="utf-8"?>
<calcChain xmlns="http://schemas.openxmlformats.org/spreadsheetml/2006/main">
  <c r="O51" i="1" l="1"/>
  <c r="N51" i="1"/>
  <c r="M51" i="1"/>
  <c r="J51" i="1"/>
  <c r="N48" i="1"/>
  <c r="O45" i="1"/>
  <c r="N45" i="1"/>
  <c r="M45" i="1"/>
  <c r="J45" i="1"/>
  <c r="N42" i="1"/>
  <c r="M42" i="1"/>
  <c r="J42" i="1"/>
  <c r="N37" i="1"/>
  <c r="L37" i="1"/>
  <c r="O37" i="1" s="1"/>
  <c r="J37" i="1"/>
  <c r="N34" i="1"/>
  <c r="O31" i="1"/>
  <c r="N31" i="1"/>
  <c r="M31" i="1"/>
  <c r="J31" i="1"/>
  <c r="N28" i="1"/>
  <c r="M28" i="1"/>
  <c r="I34" i="1"/>
  <c r="J34" i="1" s="1"/>
  <c r="J28" i="1" l="1"/>
  <c r="P28" i="1" s="1"/>
  <c r="P45" i="1"/>
  <c r="P31" i="1"/>
  <c r="P51" i="1"/>
  <c r="I48" i="1"/>
  <c r="J48" i="1" s="1"/>
  <c r="L48" i="1"/>
  <c r="O48" i="1" s="1"/>
  <c r="P42" i="1"/>
  <c r="O28" i="1"/>
  <c r="L34" i="1"/>
  <c r="O42" i="1"/>
  <c r="M37" i="1"/>
  <c r="P37" i="1" s="1"/>
  <c r="M48" i="1"/>
  <c r="P48" i="1" l="1"/>
  <c r="M34" i="1"/>
  <c r="P34" i="1" s="1"/>
  <c r="O34" i="1"/>
</calcChain>
</file>

<file path=xl/sharedStrings.xml><?xml version="1.0" encoding="utf-8"?>
<sst xmlns="http://schemas.openxmlformats.org/spreadsheetml/2006/main" count="79" uniqueCount="57">
  <si>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</si>
  <si>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</si>
  <si>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</si>
  <si>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</si>
  <si>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</si>
  <si>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</si>
  <si>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</si>
  <si>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</si>
  <si>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</si>
  <si>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</si>
  <si>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</si>
  <si>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</si>
  <si>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</si>
  <si>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</si>
  <si>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</si>
  <si>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</si>
  <si>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</si>
  <si>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</si>
  <si>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</si>
  <si>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</si>
  <si>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</si>
  <si>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</si>
  <si>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</si>
  <si>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</si>
  <si>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</si>
  <si>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</si>
  <si>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</si>
  <si>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</si>
  <si>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</si>
  <si>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</si>
  <si>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</si>
  <si>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</si>
  <si>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</si>
  <si>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од.</t>
  </si>
  <si>
    <t>0618330</t>
  </si>
  <si>
    <t>Інша діяльність у сфері екології та охорони природних ресурсів</t>
  </si>
  <si>
    <t xml:space="preserve">Посилення просвітницької діяльності в галузі охорони навколишнього середовища, як один із засобів виховання екологічної свідомості громадян міста </t>
  </si>
  <si>
    <t>Завдання 1. Проведення та організація науково-технічних конференцій і семінарів,  виставок, фестивалів, інформаційно-просвітницьких акцій, конкурсів та інших заходів щодо пропаганди охорони навколишнього природного середовища для представників підприємств, організацій, закладів та установ Вінницької МТГ, учнів закладів загальної середньої та професійно-технічної освіти</t>
  </si>
  <si>
    <t>Обсяг видатків</t>
  </si>
  <si>
    <t>Рішення Вінницької міської ради від 24.12.2020 № 52 "Про бюджет Вінницької міської територіальної громади на 2021 рік" зі змінами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</si>
  <si>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sz val="14"/>
        <rFont val="Arial"/>
        <family val="2"/>
        <charset val="204"/>
      </rPr>
      <t xml:space="preserve"> 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було перенесено проведення міського екологічного фестивалю за підсумками реалізації проєктів конкурсу "Ековектор"- залишок невикористаних планових призначень  складає 7000,00 грн.</t>
    </r>
  </si>
  <si>
    <t>Кількість проведених заходів</t>
  </si>
  <si>
    <t xml:space="preserve">Рішення виконавчого комітету ВМР 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</si>
  <si>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було перенесено проведення міського екологічного фестивалю за підсумками реалізації проєктів конкурсу "Ековектор"</t>
    </r>
  </si>
  <si>
    <t>Середні витрати на проведення одного заходу</t>
  </si>
  <si>
    <t xml:space="preserve">Розрахунковий показник  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</si>
  <si>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було перенесено проведення міського екологічного фестивалю за підсумками реалізації проєктів конкурсу "Ековектор". Витрати на  проведення акції "Зелена хвиля" у закладах загальної середньої освти становлять 40 000 грн.</t>
    </r>
  </si>
  <si>
    <t>Відсоток виконання заходів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</si>
  <si>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було перенесено проведення міського екологічного фестивалю за підсумками реалізації проєктів конкурсу "Ековектор". Відсоток виконання заходів становить 50%.</t>
    </r>
  </si>
  <si>
    <r>
      <rPr>
        <b/>
        <i/>
        <sz val="14"/>
        <rFont val="Arial"/>
        <family val="2"/>
        <charset val="204"/>
      </rPr>
      <t xml:space="preserve">Аналіз стану виконання результативних показників: 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було перенесено проведення міського екологічного фестивалю за підсумками реалізації проектів конкурсу "Ековектор"- залишок невикористаних планових призначень  складає 7000,00 грн. Проведення заходів забезпечено в повному обсязі. Проведення акції "Зелена хвиля" у закладах загальної середньої освти здійснено в повному обсязі.</t>
    </r>
  </si>
  <si>
    <t>Завдання 2. Проведення міського конкурсу учнівських екологічних ініціатив «Ековектор» та реалізація проєктів-переможців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</si>
  <si>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Відхилення становить  7945 грн. за рахунок утворення економії планових призначень  при проведені міського конкурсу учнівських екологічних ініціатив «Ековектор» та реалізація проєктів-переможців.</t>
    </r>
  </si>
  <si>
    <t>Кількість конкурсів</t>
  </si>
  <si>
    <t>Середні витрати на реалізацію конкурсу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</si>
  <si>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Фактичні результативні показники повністю відповідають запланованим результативним показникам.  Відхилення становить  7945 грн. за рахунок утворення економії планових призначень  при проведені міського конкурсу учнівських екологічних ініціатив «Ековектор» та реалізація проєктів-переможців.</t>
    </r>
  </si>
  <si>
    <t>Відсоток реалізації конкурсу</t>
  </si>
  <si>
    <r>
      <rPr>
        <b/>
        <i/>
        <sz val="14"/>
        <rFont val="Arial"/>
        <family val="2"/>
        <charset val="204"/>
      </rP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>Проведення конкурсу забезпечено в повному обсязі. Відхилення становить  7945 грн. за рахунок утворення економії планових призначень  при проведені міського конкурсу учнівських екологічних ініціатив «Ековектор» та реалізація проєктів-переможців.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</si>
</sst>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49" fontId="17" fillId="2" borderId="10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5" fontId="1" fillId="2" borderId="7" xfId="0" applyNumberFormat="1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165" fontId="1" fillId="2" borderId="6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abSelected="1" view="pageBreakPreview" zoomScale="60" zoomScaleNormal="84" workbookViewId="0">
      <selection activeCell="R22" sqref="R22"/>
    </sheetView>
  </sheetViews>
  <sheetFormatPr defaultColWidth="9.140625" defaultRowHeight="15" x14ac:dyDescent="0.25"/>
  <cols>
    <col min="1" max="1" width="7.28515625" style="9" customWidth="1"/>
    <col min="2" max="2" width="14.42578125" style="9" customWidth="1"/>
    <col min="3" max="3" width="13.42578125" style="9" customWidth="1"/>
    <col min="4" max="4" width="14.42578125" style="9" customWidth="1"/>
    <col min="5" max="5" width="14.28515625" style="9" customWidth="1"/>
    <col min="6" max="6" width="16.28515625" style="9" customWidth="1"/>
    <col min="7" max="7" width="22.7109375" style="9" customWidth="1"/>
    <col min="8" max="8" width="17.42578125" style="9" customWidth="1"/>
    <col min="9" max="9" width="19.28515625" style="9" customWidth="1"/>
    <col min="10" max="10" width="20" style="9" customWidth="1"/>
    <col min="11" max="11" width="19.7109375" style="9" customWidth="1"/>
    <col min="12" max="12" width="20.140625" style="9" customWidth="1"/>
    <col min="13" max="13" width="20.5703125" style="9" customWidth="1"/>
    <col min="14" max="14" width="18.42578125" style="9" customWidth="1"/>
    <col min="15" max="15" width="19.28515625" style="9" customWidth="1"/>
    <col min="16" max="16" width="18.5703125" style="9" customWidth="1"/>
    <col min="17" max="16384" width="9.140625" style="9"/>
  </cols>
  <sheetData>
    <row r="1" spans="1:16" s="1" customFormat="1" ht="18" x14ac:dyDescent="0.25">
      <c r="K1" s="2"/>
      <c r="L1" s="2"/>
      <c r="M1" s="48"/>
      <c r="N1" s="48"/>
      <c r="O1" s="48"/>
      <c r="P1" s="48"/>
    </row>
    <row r="2" spans="1:16" s="1" customFormat="1" ht="18" x14ac:dyDescent="0.25">
      <c r="K2" s="2"/>
      <c r="L2" s="2"/>
      <c r="M2" s="49"/>
      <c r="N2" s="49"/>
      <c r="O2" s="49"/>
      <c r="P2" s="49"/>
    </row>
    <row r="3" spans="1:16" s="1" customFormat="1" ht="18" x14ac:dyDescent="0.25">
      <c r="K3" s="2"/>
      <c r="L3" s="2"/>
      <c r="M3" s="49"/>
      <c r="N3" s="49"/>
      <c r="O3" s="49"/>
      <c r="P3" s="49"/>
    </row>
    <row r="4" spans="1:16" s="1" customFormat="1" ht="18" hidden="1" x14ac:dyDescent="0.25"/>
    <row r="5" spans="1:16" s="1" customFormat="1" ht="18" x14ac:dyDescent="0.25"/>
    <row r="6" spans="1:16" s="1" customFormat="1" ht="27.75" x14ac:dyDescent="0.4">
      <c r="A6" s="29" t="s">
        <v>19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s="1" customFormat="1" ht="26.25" x14ac:dyDescent="0.4">
      <c r="A7" s="28" t="s">
        <v>20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1" customFormat="1" ht="26.25" x14ac:dyDescent="0.4">
      <c r="A8" s="28" t="s">
        <v>21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s="1" customFormat="1" ht="26.25" x14ac:dyDescent="0.4">
      <c r="A9" s="28" t="s">
        <v>31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s="1" customFormat="1" ht="12.6" customHeight="1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4" customFormat="1" ht="46.5" customHeight="1" x14ac:dyDescent="0.3">
      <c r="A11" s="15" t="s">
        <v>24</v>
      </c>
      <c r="B11" s="38" t="s">
        <v>22</v>
      </c>
      <c r="C11" s="38"/>
      <c r="D11" s="38"/>
      <c r="E11" s="38"/>
      <c r="F11" s="39" t="s">
        <v>34</v>
      </c>
      <c r="G11" s="39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4" customFormat="1" ht="20.25" x14ac:dyDescent="0.3">
      <c r="A12" s="16"/>
    </row>
    <row r="13" spans="1:16" s="14" customFormat="1" ht="55.15" customHeight="1" x14ac:dyDescent="0.3">
      <c r="A13" s="15" t="s">
        <v>0</v>
      </c>
      <c r="B13" s="30" t="s">
        <v>23</v>
      </c>
      <c r="C13" s="30"/>
      <c r="D13" s="30"/>
      <c r="E13" s="30"/>
      <c r="F13" s="31" t="s">
        <v>35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s="1" customFormat="1" ht="18" x14ac:dyDescent="0.25">
      <c r="A14" s="17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4" customFormat="1" ht="42.6" customHeight="1" x14ac:dyDescent="0.3">
      <c r="A15" s="15" t="s">
        <v>1</v>
      </c>
      <c r="B15" s="30" t="s">
        <v>16</v>
      </c>
      <c r="C15" s="30"/>
      <c r="D15" s="30"/>
      <c r="E15" s="30"/>
      <c r="F15" s="31" t="s">
        <v>36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 s="1" customFormat="1" ht="18" x14ac:dyDescent="0.25">
      <c r="A16" s="17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8" hidden="1" x14ac:dyDescent="0.25">
      <c r="A17" s="17"/>
      <c r="B17" s="5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s="1" customFormat="1" ht="18" hidden="1" x14ac:dyDescent="0.25">
      <c r="A18" s="17"/>
      <c r="B18" s="5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s="1" customFormat="1" ht="18" hidden="1" x14ac:dyDescent="0.25">
      <c r="A19" s="17"/>
      <c r="B19" s="5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s="1" customFormat="1" ht="18" hidden="1" x14ac:dyDescent="0.25">
      <c r="A20" s="17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">
      <c r="A21" s="18" t="s">
        <v>2</v>
      </c>
      <c r="B21" s="38" t="s">
        <v>25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6" ht="13.5" customHeight="1" x14ac:dyDescent="0.25">
      <c r="P22" s="4"/>
    </row>
    <row r="23" spans="1:16" s="7" customFormat="1" ht="42.6" customHeight="1" x14ac:dyDescent="0.25">
      <c r="A23" s="27" t="s">
        <v>8</v>
      </c>
      <c r="B23" s="32" t="s">
        <v>9</v>
      </c>
      <c r="C23" s="33"/>
      <c r="D23" s="34"/>
      <c r="E23" s="46" t="s">
        <v>17</v>
      </c>
      <c r="F23" s="32" t="s">
        <v>10</v>
      </c>
      <c r="G23" s="34"/>
      <c r="H23" s="40" t="s">
        <v>26</v>
      </c>
      <c r="I23" s="41"/>
      <c r="J23" s="42"/>
      <c r="K23" s="43" t="s">
        <v>27</v>
      </c>
      <c r="L23" s="44"/>
      <c r="M23" s="45"/>
      <c r="N23" s="40" t="s">
        <v>3</v>
      </c>
      <c r="O23" s="41"/>
      <c r="P23" s="42"/>
    </row>
    <row r="24" spans="1:16" s="7" customFormat="1" ht="36" x14ac:dyDescent="0.25">
      <c r="A24" s="27"/>
      <c r="B24" s="35"/>
      <c r="C24" s="36"/>
      <c r="D24" s="37"/>
      <c r="E24" s="47"/>
      <c r="F24" s="35"/>
      <c r="G24" s="37"/>
      <c r="H24" s="20" t="s">
        <v>4</v>
      </c>
      <c r="I24" s="20" t="s">
        <v>5</v>
      </c>
      <c r="J24" s="20" t="s">
        <v>6</v>
      </c>
      <c r="K24" s="20" t="s">
        <v>4</v>
      </c>
      <c r="L24" s="20" t="s">
        <v>5</v>
      </c>
      <c r="M24" s="20" t="s">
        <v>6</v>
      </c>
      <c r="N24" s="21" t="s">
        <v>4</v>
      </c>
      <c r="O24" s="21" t="s">
        <v>5</v>
      </c>
      <c r="P24" s="21" t="s">
        <v>7</v>
      </c>
    </row>
    <row r="25" spans="1:16" s="7" customFormat="1" ht="18" x14ac:dyDescent="0.25">
      <c r="A25" s="10">
        <v>1</v>
      </c>
      <c r="B25" s="40">
        <v>2</v>
      </c>
      <c r="C25" s="41"/>
      <c r="D25" s="42"/>
      <c r="E25" s="21">
        <v>3</v>
      </c>
      <c r="F25" s="40">
        <v>4</v>
      </c>
      <c r="G25" s="42"/>
      <c r="H25" s="10">
        <v>5</v>
      </c>
      <c r="I25" s="10">
        <v>6</v>
      </c>
      <c r="J25" s="10">
        <v>7</v>
      </c>
      <c r="K25" s="10">
        <v>8</v>
      </c>
      <c r="L25" s="10">
        <v>9</v>
      </c>
      <c r="M25" s="10">
        <v>10</v>
      </c>
      <c r="N25" s="10">
        <v>11</v>
      </c>
      <c r="O25" s="10">
        <v>12</v>
      </c>
      <c r="P25" s="10">
        <v>13</v>
      </c>
    </row>
    <row r="26" spans="1:16" s="26" customFormat="1" ht="60.75" customHeight="1" x14ac:dyDescent="0.25">
      <c r="A26" s="22"/>
      <c r="B26" s="66" t="s">
        <v>37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8"/>
    </row>
    <row r="27" spans="1:16" s="26" customFormat="1" ht="18.75" x14ac:dyDescent="0.25">
      <c r="A27" s="22"/>
      <c r="B27" s="51" t="s">
        <v>11</v>
      </c>
      <c r="C27" s="52"/>
      <c r="D27" s="53"/>
      <c r="E27" s="25"/>
      <c r="F27" s="54"/>
      <c r="G27" s="55"/>
      <c r="H27" s="8"/>
      <c r="I27" s="8"/>
      <c r="J27" s="8"/>
      <c r="K27" s="8"/>
      <c r="L27" s="8"/>
      <c r="M27" s="8"/>
      <c r="N27" s="8"/>
      <c r="O27" s="8"/>
      <c r="P27" s="8"/>
    </row>
    <row r="28" spans="1:16" s="26" customFormat="1" ht="69.75" customHeight="1" x14ac:dyDescent="0.25">
      <c r="A28" s="22">
        <v>1</v>
      </c>
      <c r="B28" s="54" t="s">
        <v>38</v>
      </c>
      <c r="C28" s="56"/>
      <c r="D28" s="55"/>
      <c r="E28" s="25" t="s">
        <v>18</v>
      </c>
      <c r="F28" s="62" t="s">
        <v>39</v>
      </c>
      <c r="G28" s="63"/>
      <c r="H28" s="8"/>
      <c r="I28" s="8">
        <v>47000</v>
      </c>
      <c r="J28" s="8">
        <f t="shared" ref="J28" si="0">H28+I28</f>
        <v>47000</v>
      </c>
      <c r="K28" s="8"/>
      <c r="L28" s="12">
        <v>40000</v>
      </c>
      <c r="M28" s="12">
        <f t="shared" ref="M28" si="1">K28+L28</f>
        <v>40000</v>
      </c>
      <c r="N28" s="12">
        <f t="shared" ref="N28:P28" si="2">K28-H28</f>
        <v>0</v>
      </c>
      <c r="O28" s="12">
        <f t="shared" si="2"/>
        <v>-7000</v>
      </c>
      <c r="P28" s="12">
        <f t="shared" si="2"/>
        <v>-7000</v>
      </c>
    </row>
    <row r="29" spans="1:16" s="26" customFormat="1" ht="63" customHeight="1" x14ac:dyDescent="0.25">
      <c r="A29" s="22"/>
      <c r="B29" s="59" t="s">
        <v>40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1"/>
    </row>
    <row r="30" spans="1:16" s="26" customFormat="1" ht="18.75" x14ac:dyDescent="0.25">
      <c r="A30" s="22"/>
      <c r="B30" s="51" t="s">
        <v>12</v>
      </c>
      <c r="C30" s="52"/>
      <c r="D30" s="53"/>
      <c r="E30" s="25"/>
      <c r="F30" s="54"/>
      <c r="G30" s="55"/>
      <c r="H30" s="8"/>
      <c r="I30" s="8"/>
      <c r="J30" s="8"/>
      <c r="K30" s="8"/>
      <c r="L30" s="8"/>
      <c r="M30" s="8"/>
      <c r="N30" s="8"/>
      <c r="O30" s="8"/>
      <c r="P30" s="8"/>
    </row>
    <row r="31" spans="1:16" s="26" customFormat="1" ht="34.5" customHeight="1" x14ac:dyDescent="0.25">
      <c r="A31" s="22">
        <v>1</v>
      </c>
      <c r="B31" s="54" t="s">
        <v>41</v>
      </c>
      <c r="C31" s="56"/>
      <c r="D31" s="55"/>
      <c r="E31" s="25" t="s">
        <v>33</v>
      </c>
      <c r="F31" s="57" t="s">
        <v>42</v>
      </c>
      <c r="G31" s="58"/>
      <c r="H31" s="8"/>
      <c r="I31" s="8">
        <v>2</v>
      </c>
      <c r="J31" s="8">
        <f>I31</f>
        <v>2</v>
      </c>
      <c r="K31" s="8"/>
      <c r="L31" s="8">
        <v>1</v>
      </c>
      <c r="M31" s="8">
        <f>L31</f>
        <v>1</v>
      </c>
      <c r="N31" s="8">
        <f t="shared" ref="N31:P31" si="3">K31-H31</f>
        <v>0</v>
      </c>
      <c r="O31" s="8">
        <f t="shared" si="3"/>
        <v>-1</v>
      </c>
      <c r="P31" s="8">
        <f t="shared" si="3"/>
        <v>-1</v>
      </c>
    </row>
    <row r="32" spans="1:16" s="26" customFormat="1" ht="58.5" customHeight="1" x14ac:dyDescent="0.25">
      <c r="A32" s="22"/>
      <c r="B32" s="59" t="s">
        <v>43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</row>
    <row r="33" spans="1:16" s="26" customFormat="1" ht="18.75" x14ac:dyDescent="0.25">
      <c r="A33" s="22"/>
      <c r="B33" s="51" t="s">
        <v>13</v>
      </c>
      <c r="C33" s="52"/>
      <c r="D33" s="53"/>
      <c r="E33" s="25"/>
      <c r="F33" s="54"/>
      <c r="G33" s="55"/>
      <c r="H33" s="8"/>
      <c r="I33" s="8"/>
      <c r="J33" s="8"/>
      <c r="K33" s="8"/>
      <c r="L33" s="8"/>
      <c r="M33" s="8"/>
      <c r="N33" s="8"/>
      <c r="O33" s="8"/>
      <c r="P33" s="8"/>
    </row>
    <row r="34" spans="1:16" s="26" customFormat="1" ht="39" customHeight="1" x14ac:dyDescent="0.25">
      <c r="A34" s="22">
        <v>1</v>
      </c>
      <c r="B34" s="54" t="s">
        <v>44</v>
      </c>
      <c r="C34" s="56"/>
      <c r="D34" s="55"/>
      <c r="E34" s="25" t="s">
        <v>18</v>
      </c>
      <c r="F34" s="54" t="s">
        <v>45</v>
      </c>
      <c r="G34" s="55"/>
      <c r="H34" s="8"/>
      <c r="I34" s="8">
        <f>I28/I31</f>
        <v>23500</v>
      </c>
      <c r="J34" s="8">
        <f t="shared" ref="J34" si="4">H34+I34</f>
        <v>23500</v>
      </c>
      <c r="K34" s="8"/>
      <c r="L34" s="8">
        <f>L28/L31</f>
        <v>40000</v>
      </c>
      <c r="M34" s="8">
        <f t="shared" ref="M34" si="5">K34+L34</f>
        <v>40000</v>
      </c>
      <c r="N34" s="8">
        <f t="shared" ref="N34:P34" si="6">K34-H34</f>
        <v>0</v>
      </c>
      <c r="O34" s="8">
        <f t="shared" si="6"/>
        <v>16500</v>
      </c>
      <c r="P34" s="8">
        <f t="shared" si="6"/>
        <v>16500</v>
      </c>
    </row>
    <row r="35" spans="1:16" s="26" customFormat="1" ht="52.5" customHeight="1" x14ac:dyDescent="0.25">
      <c r="A35" s="22"/>
      <c r="B35" s="59" t="s">
        <v>46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1"/>
    </row>
    <row r="36" spans="1:16" s="26" customFormat="1" ht="18.75" x14ac:dyDescent="0.25">
      <c r="A36" s="22"/>
      <c r="B36" s="51" t="s">
        <v>14</v>
      </c>
      <c r="C36" s="52"/>
      <c r="D36" s="53"/>
      <c r="E36" s="25"/>
      <c r="F36" s="54"/>
      <c r="G36" s="55"/>
      <c r="H36" s="8"/>
      <c r="I36" s="8"/>
      <c r="J36" s="8"/>
      <c r="K36" s="8"/>
      <c r="L36" s="8"/>
      <c r="M36" s="8"/>
      <c r="N36" s="8"/>
      <c r="O36" s="8"/>
      <c r="P36" s="8"/>
    </row>
    <row r="37" spans="1:16" s="26" customFormat="1" ht="18.75" x14ac:dyDescent="0.25">
      <c r="A37" s="22">
        <v>1</v>
      </c>
      <c r="B37" s="54" t="s">
        <v>47</v>
      </c>
      <c r="C37" s="56"/>
      <c r="D37" s="55"/>
      <c r="E37" s="25" t="s">
        <v>33</v>
      </c>
      <c r="F37" s="54" t="s">
        <v>45</v>
      </c>
      <c r="G37" s="55"/>
      <c r="H37" s="8"/>
      <c r="I37" s="8">
        <v>100</v>
      </c>
      <c r="J37" s="8">
        <f t="shared" ref="J37" si="7">H37+I37</f>
        <v>100</v>
      </c>
      <c r="K37" s="8"/>
      <c r="L37" s="8">
        <f>L31/I31*100</f>
        <v>50</v>
      </c>
      <c r="M37" s="8">
        <f t="shared" ref="M37" si="8">K37+L37</f>
        <v>50</v>
      </c>
      <c r="N37" s="8">
        <f t="shared" ref="N37:P37" si="9">K37-H37</f>
        <v>0</v>
      </c>
      <c r="O37" s="8">
        <f t="shared" si="9"/>
        <v>-50</v>
      </c>
      <c r="P37" s="8">
        <f t="shared" si="9"/>
        <v>-50</v>
      </c>
    </row>
    <row r="38" spans="1:16" s="26" customFormat="1" ht="69.599999999999994" customHeight="1" x14ac:dyDescent="0.25">
      <c r="A38" s="22"/>
      <c r="B38" s="59" t="s">
        <v>48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1"/>
    </row>
    <row r="39" spans="1:16" s="26" customFormat="1" ht="69" customHeight="1" x14ac:dyDescent="0.25">
      <c r="A39" s="22"/>
      <c r="B39" s="59" t="s">
        <v>49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5"/>
    </row>
    <row r="40" spans="1:16" s="26" customFormat="1" ht="49.5" customHeight="1" x14ac:dyDescent="0.25">
      <c r="A40" s="22"/>
      <c r="B40" s="66" t="s">
        <v>50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8"/>
    </row>
    <row r="41" spans="1:16" s="26" customFormat="1" ht="18.75" x14ac:dyDescent="0.25">
      <c r="A41" s="22"/>
      <c r="B41" s="51" t="s">
        <v>11</v>
      </c>
      <c r="C41" s="52"/>
      <c r="D41" s="53"/>
      <c r="E41" s="25"/>
      <c r="F41" s="54"/>
      <c r="G41" s="55"/>
      <c r="H41" s="8"/>
      <c r="I41" s="8"/>
      <c r="J41" s="8"/>
      <c r="K41" s="8"/>
      <c r="L41" s="8"/>
      <c r="M41" s="8"/>
      <c r="N41" s="8"/>
      <c r="O41" s="8"/>
      <c r="P41" s="8"/>
    </row>
    <row r="42" spans="1:16" s="26" customFormat="1" ht="74.25" customHeight="1" x14ac:dyDescent="0.25">
      <c r="A42" s="22">
        <v>1</v>
      </c>
      <c r="B42" s="54" t="s">
        <v>38</v>
      </c>
      <c r="C42" s="56"/>
      <c r="D42" s="55"/>
      <c r="E42" s="25" t="s">
        <v>18</v>
      </c>
      <c r="F42" s="62" t="s">
        <v>39</v>
      </c>
      <c r="G42" s="63"/>
      <c r="H42" s="8"/>
      <c r="I42" s="8">
        <v>302220</v>
      </c>
      <c r="J42" s="8">
        <f t="shared" ref="J42" si="10">H42+I42</f>
        <v>302220</v>
      </c>
      <c r="K42" s="8"/>
      <c r="L42" s="12">
        <v>294275</v>
      </c>
      <c r="M42" s="12">
        <f t="shared" ref="M42" si="11">K42+L42</f>
        <v>294275</v>
      </c>
      <c r="N42" s="12">
        <f t="shared" ref="N42:P42" si="12">K42-H42</f>
        <v>0</v>
      </c>
      <c r="O42" s="12">
        <f t="shared" si="12"/>
        <v>-7945</v>
      </c>
      <c r="P42" s="12">
        <f t="shared" si="12"/>
        <v>-7945</v>
      </c>
    </row>
    <row r="43" spans="1:16" s="26" customFormat="1" ht="44.25" customHeight="1" x14ac:dyDescent="0.25">
      <c r="A43" s="22"/>
      <c r="B43" s="59" t="s">
        <v>51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/>
    </row>
    <row r="44" spans="1:16" s="26" customFormat="1" ht="18.75" x14ac:dyDescent="0.25">
      <c r="A44" s="22"/>
      <c r="B44" s="51" t="s">
        <v>12</v>
      </c>
      <c r="C44" s="52"/>
      <c r="D44" s="53"/>
      <c r="E44" s="25"/>
      <c r="F44" s="54"/>
      <c r="G44" s="55"/>
      <c r="H44" s="8"/>
      <c r="I44" s="8"/>
      <c r="J44" s="8"/>
      <c r="K44" s="8"/>
      <c r="L44" s="8"/>
      <c r="M44" s="8"/>
      <c r="N44" s="8"/>
      <c r="O44" s="8"/>
      <c r="P44" s="8"/>
    </row>
    <row r="45" spans="1:16" s="26" customFormat="1" ht="41.25" customHeight="1" x14ac:dyDescent="0.25">
      <c r="A45" s="22">
        <v>1</v>
      </c>
      <c r="B45" s="54" t="s">
        <v>52</v>
      </c>
      <c r="C45" s="56"/>
      <c r="D45" s="55"/>
      <c r="E45" s="25" t="s">
        <v>33</v>
      </c>
      <c r="F45" s="57" t="s">
        <v>42</v>
      </c>
      <c r="G45" s="58"/>
      <c r="H45" s="8"/>
      <c r="I45" s="8">
        <v>1</v>
      </c>
      <c r="J45" s="8">
        <f>I45</f>
        <v>1</v>
      </c>
      <c r="K45" s="8"/>
      <c r="L45" s="8">
        <v>1</v>
      </c>
      <c r="M45" s="8">
        <f>L45</f>
        <v>1</v>
      </c>
      <c r="N45" s="8">
        <f t="shared" ref="N45:P45" si="13">K45-H45</f>
        <v>0</v>
      </c>
      <c r="O45" s="8">
        <f t="shared" si="13"/>
        <v>0</v>
      </c>
      <c r="P45" s="8">
        <f t="shared" si="13"/>
        <v>0</v>
      </c>
    </row>
    <row r="46" spans="1:16" s="26" customFormat="1" ht="39.75" customHeight="1" x14ac:dyDescent="0.25">
      <c r="A46" s="22"/>
      <c r="B46" s="59" t="s">
        <v>32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1"/>
    </row>
    <row r="47" spans="1:16" s="26" customFormat="1" ht="18.75" x14ac:dyDescent="0.25">
      <c r="A47" s="22"/>
      <c r="B47" s="51" t="s">
        <v>13</v>
      </c>
      <c r="C47" s="52"/>
      <c r="D47" s="53"/>
      <c r="E47" s="25"/>
      <c r="F47" s="54"/>
      <c r="G47" s="55"/>
      <c r="H47" s="8"/>
      <c r="I47" s="8"/>
      <c r="J47" s="8"/>
      <c r="K47" s="8"/>
      <c r="L47" s="8"/>
      <c r="M47" s="8"/>
      <c r="N47" s="8"/>
      <c r="O47" s="8"/>
      <c r="P47" s="8"/>
    </row>
    <row r="48" spans="1:16" s="26" customFormat="1" ht="48" customHeight="1" x14ac:dyDescent="0.25">
      <c r="A48" s="22">
        <v>1</v>
      </c>
      <c r="B48" s="54" t="s">
        <v>53</v>
      </c>
      <c r="C48" s="56"/>
      <c r="D48" s="55"/>
      <c r="E48" s="25" t="s">
        <v>18</v>
      </c>
      <c r="F48" s="54" t="s">
        <v>45</v>
      </c>
      <c r="G48" s="55"/>
      <c r="H48" s="8"/>
      <c r="I48" s="8">
        <f>I42/I45</f>
        <v>302220</v>
      </c>
      <c r="J48" s="8">
        <f t="shared" ref="J48" si="14">H48+I48</f>
        <v>302220</v>
      </c>
      <c r="K48" s="8"/>
      <c r="L48" s="8">
        <f>L42/L45</f>
        <v>294275</v>
      </c>
      <c r="M48" s="8">
        <f t="shared" ref="M48" si="15">K48+L48</f>
        <v>294275</v>
      </c>
      <c r="N48" s="8">
        <f t="shared" ref="N48:P48" si="16">K48-H48</f>
        <v>0</v>
      </c>
      <c r="O48" s="8">
        <f t="shared" si="16"/>
        <v>-7945</v>
      </c>
      <c r="P48" s="8">
        <f t="shared" si="16"/>
        <v>-7945</v>
      </c>
    </row>
    <row r="49" spans="1:16" s="26" customFormat="1" ht="47.25" customHeight="1" x14ac:dyDescent="0.25">
      <c r="A49" s="22"/>
      <c r="B49" s="59" t="s">
        <v>54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</row>
    <row r="50" spans="1:16" s="26" customFormat="1" ht="18.75" x14ac:dyDescent="0.25">
      <c r="A50" s="22"/>
      <c r="B50" s="51" t="s">
        <v>14</v>
      </c>
      <c r="C50" s="52"/>
      <c r="D50" s="53"/>
      <c r="E50" s="25"/>
      <c r="F50" s="54"/>
      <c r="G50" s="55"/>
      <c r="H50" s="8"/>
      <c r="I50" s="8"/>
      <c r="J50" s="8"/>
      <c r="K50" s="8"/>
      <c r="L50" s="8"/>
      <c r="M50" s="8"/>
      <c r="N50" s="8"/>
      <c r="O50" s="8"/>
      <c r="P50" s="8"/>
    </row>
    <row r="51" spans="1:16" s="26" customFormat="1" ht="18.75" x14ac:dyDescent="0.25">
      <c r="A51" s="22">
        <v>1</v>
      </c>
      <c r="B51" s="54" t="s">
        <v>55</v>
      </c>
      <c r="C51" s="56"/>
      <c r="D51" s="55"/>
      <c r="E51" s="25" t="s">
        <v>33</v>
      </c>
      <c r="F51" s="54" t="s">
        <v>45</v>
      </c>
      <c r="G51" s="55"/>
      <c r="H51" s="8"/>
      <c r="I51" s="8">
        <v>100</v>
      </c>
      <c r="J51" s="8">
        <f t="shared" ref="J51" si="17">H51+I51</f>
        <v>100</v>
      </c>
      <c r="K51" s="8"/>
      <c r="L51" s="8">
        <v>100</v>
      </c>
      <c r="M51" s="8">
        <f t="shared" ref="M51" si="18">K51+L51</f>
        <v>100</v>
      </c>
      <c r="N51" s="8">
        <f t="shared" ref="N51:P51" si="19">K51-H51</f>
        <v>0</v>
      </c>
      <c r="O51" s="8">
        <f t="shared" si="19"/>
        <v>0</v>
      </c>
      <c r="P51" s="8">
        <f t="shared" si="19"/>
        <v>0</v>
      </c>
    </row>
    <row r="52" spans="1:16" s="26" customFormat="1" ht="36" customHeight="1" x14ac:dyDescent="0.25">
      <c r="A52" s="22"/>
      <c r="B52" s="59" t="s">
        <v>32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</row>
    <row r="53" spans="1:16" s="26" customFormat="1" ht="42" customHeight="1" x14ac:dyDescent="0.25">
      <c r="A53" s="22"/>
      <c r="B53" s="69" t="s">
        <v>56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</row>
    <row r="54" spans="1:16" s="7" customFormat="1" ht="15" customHeight="1" x14ac:dyDescent="0.25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s="11" customFormat="1" ht="20.25" x14ac:dyDescent="0.3">
      <c r="B55" s="11" t="s">
        <v>28</v>
      </c>
      <c r="K55" s="11" t="s">
        <v>29</v>
      </c>
    </row>
    <row r="56" spans="1:16" s="11" customFormat="1" ht="7.5" customHeight="1" x14ac:dyDescent="0.3"/>
    <row r="57" spans="1:16" s="11" customFormat="1" ht="15" customHeight="1" x14ac:dyDescent="0.3"/>
    <row r="58" spans="1:16" s="11" customFormat="1" ht="20.25" x14ac:dyDescent="0.3">
      <c r="B58" s="11" t="s">
        <v>15</v>
      </c>
      <c r="K58" s="11" t="s">
        <v>30</v>
      </c>
    </row>
    <row r="59" spans="1:16" s="11" customFormat="1" ht="20.25" x14ac:dyDescent="0.3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</sheetData>
  <mergeCells count="70">
    <mergeCell ref="B53:P53"/>
    <mergeCell ref="B47:D47"/>
    <mergeCell ref="F47:G47"/>
    <mergeCell ref="B48:D48"/>
    <mergeCell ref="F48:G48"/>
    <mergeCell ref="B49:P49"/>
    <mergeCell ref="B50:D50"/>
    <mergeCell ref="F50:G50"/>
    <mergeCell ref="B51:D51"/>
    <mergeCell ref="F51:G51"/>
    <mergeCell ref="B27:D27"/>
    <mergeCell ref="F27:G27"/>
    <mergeCell ref="B28:D28"/>
    <mergeCell ref="F28:G28"/>
    <mergeCell ref="B52:P52"/>
    <mergeCell ref="B35:P35"/>
    <mergeCell ref="B36:D36"/>
    <mergeCell ref="F36:G36"/>
    <mergeCell ref="B25:D25"/>
    <mergeCell ref="F25:G25"/>
    <mergeCell ref="B32:P32"/>
    <mergeCell ref="B33:D33"/>
    <mergeCell ref="F33:G33"/>
    <mergeCell ref="B34:D34"/>
    <mergeCell ref="F34:G34"/>
    <mergeCell ref="B29:P29"/>
    <mergeCell ref="B30:D30"/>
    <mergeCell ref="F30:G30"/>
    <mergeCell ref="B31:D31"/>
    <mergeCell ref="F31:G31"/>
    <mergeCell ref="B26:P26"/>
    <mergeCell ref="B37:D37"/>
    <mergeCell ref="F37:G37"/>
    <mergeCell ref="B38:P38"/>
    <mergeCell ref="B39:P39"/>
    <mergeCell ref="B40:P40"/>
    <mergeCell ref="B41:D41"/>
    <mergeCell ref="F41:G41"/>
    <mergeCell ref="B42:D42"/>
    <mergeCell ref="F42:G42"/>
    <mergeCell ref="B43:P43"/>
    <mergeCell ref="B44:D44"/>
    <mergeCell ref="F44:G44"/>
    <mergeCell ref="B45:D45"/>
    <mergeCell ref="F45:G45"/>
    <mergeCell ref="B46:P46"/>
    <mergeCell ref="M1:P1"/>
    <mergeCell ref="M2:P2"/>
    <mergeCell ref="M3:P3"/>
    <mergeCell ref="B21:O21"/>
    <mergeCell ref="C17:P17"/>
    <mergeCell ref="C18:P18"/>
    <mergeCell ref="C19:P19"/>
    <mergeCell ref="A9:P9"/>
    <mergeCell ref="A23:A24"/>
    <mergeCell ref="A8:P8"/>
    <mergeCell ref="A6:P6"/>
    <mergeCell ref="A7:P7"/>
    <mergeCell ref="B13:E13"/>
    <mergeCell ref="F13:P13"/>
    <mergeCell ref="B23:D24"/>
    <mergeCell ref="B15:E15"/>
    <mergeCell ref="F15:P15"/>
    <mergeCell ref="B11:E11"/>
    <mergeCell ref="F11:G11"/>
    <mergeCell ref="H23:J23"/>
    <mergeCell ref="K23:M23"/>
    <mergeCell ref="N23:P23"/>
    <mergeCell ref="F23:G24"/>
    <mergeCell ref="E23:E2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2022-05-19T09:58:33Z</dcterms:modified>
</cp:coreProperties>
</file>